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ice Robinson\Documents\KGandDParish\"/>
    </mc:Choice>
  </mc:AlternateContent>
  <xr:revisionPtr revIDLastSave="0" documentId="13_ncr:1_{3BDBEDCB-5F72-4C13-BC6A-E9379EC5D4AB}" xr6:coauthVersionLast="45" xr6:coauthVersionMax="45" xr10:uidLastSave="{00000000-0000-0000-0000-000000000000}"/>
  <bookViews>
    <workbookView xWindow="-110" yWindow="-110" windowWidth="19420" windowHeight="11020" activeTab="1" xr2:uid="{73CE9E1F-97BE-45BC-8212-397A2D949C14}"/>
  </bookViews>
  <sheets>
    <sheet name="Sheet2" sheetId="2" r:id="rId1"/>
    <sheet name="Bank reconciliation 19_20" sheetId="3" r:id="rId2"/>
    <sheet name="Bank reconciliation 18_19" sheetId="1" r:id="rId3"/>
  </sheets>
  <definedNames>
    <definedName name="_xlnm.Print_Area" localSheetId="1">'Bank reconciliation 19_20'!$A$1:$D$33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3" l="1"/>
  <c r="D29" i="3" l="1"/>
  <c r="C4" i="3"/>
  <c r="C9" i="3" l="1"/>
  <c r="D10" i="3" s="1"/>
  <c r="D24" i="3" s="1"/>
  <c r="D46" i="2"/>
  <c r="D50" i="2" s="1"/>
  <c r="B41" i="2"/>
  <c r="D25" i="2"/>
  <c r="D9" i="2"/>
  <c r="D11" i="2" s="1"/>
  <c r="D42" i="2" l="1"/>
  <c r="D26" i="1"/>
  <c r="D51" i="1"/>
  <c r="D55" i="1" s="1"/>
  <c r="B45" i="1"/>
  <c r="D10" i="1"/>
  <c r="H26" i="1" l="1"/>
  <c r="D47" i="1"/>
</calcChain>
</file>

<file path=xl/sharedStrings.xml><?xml version="1.0" encoding="utf-8"?>
<sst xmlns="http://schemas.openxmlformats.org/spreadsheetml/2006/main" count="117" uniqueCount="76">
  <si>
    <t>Business Reserve</t>
  </si>
  <si>
    <t>Interest to July 18</t>
  </si>
  <si>
    <t>Interest to Oct 18</t>
  </si>
  <si>
    <t>Interest to Jan 19</t>
  </si>
  <si>
    <t>Current Account</t>
  </si>
  <si>
    <t>Ryedale D.C precept</t>
  </si>
  <si>
    <t>NYCC</t>
  </si>
  <si>
    <t>£</t>
  </si>
  <si>
    <t>Ryedale DC (£750 precept; £2,109  106 Gateway signs)</t>
  </si>
  <si>
    <t>Ryedale D.C (106 canopy)</t>
  </si>
  <si>
    <t>Ryedale D.C  (106 shelter)</t>
  </si>
  <si>
    <t>Red Ensign flag</t>
  </si>
  <si>
    <t>Clerk's expenses</t>
  </si>
  <si>
    <t>Zurich refund</t>
  </si>
  <si>
    <t>PA Watson joinery</t>
  </si>
  <si>
    <t>Zurich Insurance</t>
  </si>
  <si>
    <t>Village Hall &amp; Surface</t>
  </si>
  <si>
    <t>Gateway signs Duggleby</t>
  </si>
  <si>
    <t xml:space="preserve">PA Watson </t>
  </si>
  <si>
    <t>reissued cheque</t>
  </si>
  <si>
    <t>Grass cutting J.Brown</t>
  </si>
  <si>
    <t>Ryedale Balance of 106 Gateways money</t>
  </si>
  <si>
    <t xml:space="preserve"> cancelled cheque</t>
  </si>
  <si>
    <t>S.Collier for A.Nicholson repairs to notice board</t>
  </si>
  <si>
    <t>PA Watson constuction of shelter</t>
  </si>
  <si>
    <t>Kirby Grindalythe &amp; Duggleby Parish Council</t>
  </si>
  <si>
    <t>North Yorkshire</t>
  </si>
  <si>
    <t>Add</t>
  </si>
  <si>
    <t>National Lottery Grant</t>
  </si>
  <si>
    <t>Deduct</t>
  </si>
  <si>
    <t>TP Jones payroll admin</t>
  </si>
  <si>
    <t>Financial Year ending 31 March 2019</t>
  </si>
  <si>
    <t>Bank Reconciliation</t>
  </si>
  <si>
    <t>Opening Balance per bank statements at 1 April 2018</t>
  </si>
  <si>
    <t>Bank balance at 31/03/19</t>
  </si>
  <si>
    <t>Interest to Mar 19</t>
  </si>
  <si>
    <t>HMRC Vat Refund</t>
  </si>
  <si>
    <t>B.Crompton 2017/18</t>
  </si>
  <si>
    <t>YLCA membership 18/19 chq iss'd 23/03/18)</t>
  </si>
  <si>
    <t>Balance clerk's salary Sep -Dec 18</t>
  </si>
  <si>
    <t>Clerk's salary Sep - Dec 18</t>
  </si>
  <si>
    <t>Clerk's salary (Jan - Mar 19) &amp; office allowance</t>
  </si>
  <si>
    <t>Represented by:</t>
  </si>
  <si>
    <t>Less unpresented cheque 278</t>
  </si>
  <si>
    <t>Prepared by J.Robinson RFO</t>
  </si>
  <si>
    <t xml:space="preserve">Less </t>
  </si>
  <si>
    <t>Unpresented cheques (264 and 265)</t>
  </si>
  <si>
    <t>PA Watson construction of shelter</t>
  </si>
  <si>
    <t>Jul/Oct/Jan/Mar</t>
  </si>
  <si>
    <t>NYCC (Locality grant)</t>
  </si>
  <si>
    <t>Ryedale D.C (106 monies: canopy)</t>
  </si>
  <si>
    <t>Ryedale D.C  (106 monies: shelter)</t>
  </si>
  <si>
    <t>Ryedale D.C (Balance of 106 monies: gateways)</t>
  </si>
  <si>
    <t>Zurich insurance refund of overpayment</t>
  </si>
  <si>
    <t>Village Hall  Canopy&amp; Surface</t>
  </si>
  <si>
    <t>PA Watson joinery -cancelled cheque</t>
  </si>
  <si>
    <t>PA Watson - reissued cheque</t>
  </si>
  <si>
    <t>Opening balance  1 April 2019</t>
  </si>
  <si>
    <t>Business Account</t>
  </si>
  <si>
    <t>Add Ryedale DC (Precept)</t>
  </si>
  <si>
    <t>Vat Refund</t>
  </si>
  <si>
    <t>Interest</t>
  </si>
  <si>
    <t>Less</t>
  </si>
  <si>
    <t>YLCA subscription 280</t>
  </si>
  <si>
    <t>External Auditor 286</t>
  </si>
  <si>
    <t>Internal Auditor 18/19  fee 281</t>
  </si>
  <si>
    <t>Clerk office expenses   282/287/291</t>
  </si>
  <si>
    <t>Ryedale DC refund 106 grant 292</t>
  </si>
  <si>
    <t>Village Hall Rent 18/19 284</t>
  </si>
  <si>
    <t>Village Hall Rent 19/20 293</t>
  </si>
  <si>
    <t>Zurich Municipal Insurance 290</t>
  </si>
  <si>
    <t>Citizens Advice Donation 288</t>
  </si>
  <si>
    <t>Closing Bank Balance as at 31/03/20</t>
  </si>
  <si>
    <t xml:space="preserve">Clerk's salary (18/19)  278 </t>
  </si>
  <si>
    <t>Clerk salary  283/ 285/289/294</t>
  </si>
  <si>
    <t>Note clerk's salary 18/19 included in previous year's figure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</si>
</sst>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3">
    <xf numFmtId="0" fontId="0" fillId="0" borderId="0" xfId="0"/>
    <xf numFmtId="3" fontId="0" fillId="0" borderId="0" xfId="0" applyNumberFormat="1"/>
    <xf numFmtId="0" fontId="1" fillId="0" borderId="0" xfId="0" applyFont="1"/>
    <xf numFmtId="4" fontId="0" fillId="0" borderId="0" xfId="0" applyNumberFormat="1"/>
    <xf numFmtId="0" fontId="0" fillId="0" borderId="1" xfId="0" applyBorder="1"/>
    <xf numFmtId="4" fontId="1" fillId="0" borderId="0" xfId="0" applyNumberFormat="1" applyFont="1"/>
    <xf numFmtId="3" fontId="0" fillId="0" borderId="0" xfId="0" applyNumberFormat="1" applyFill="1"/>
    <xf numFmtId="0" fontId="0" fillId="0" borderId="0" xfId="0" applyFill="1"/>
    <xf numFmtId="4" fontId="0" fillId="0" borderId="0" xfId="0" applyNumberFormat="1" applyFill="1"/>
    <xf numFmtId="0" fontId="0" fillId="0" borderId="0" xfId="0" applyBorder="1"/>
    <xf numFmtId="2" fontId="0" fillId="0" borderId="0" xfId="0" applyNumberFormat="1" applyBorder="1"/>
    <xf numFmtId="2" fontId="0" fillId="0" borderId="0" xfId="0" applyNumberFormat="1"/>
    <xf numFmtId="4" fontId="0" fillId="0" borderId="1" xfId="0" applyNumberFormat="1" applyBorder="1"/>
    <xf numFmtId="4" fontId="0" fillId="0" borderId="0" xfId="0" applyNumberFormat="1" applyBorder="1"/>
    <xf numFmtId="15" fontId="0" fillId="0" borderId="0" xfId="0" applyNumberFormat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0" fontId="0" fillId="0" borderId="6" xfId="0" applyBorder="1"/>
    <xf numFmtId="0" fontId="0" fillId="0" borderId="5" xfId="0" applyBorder="1"/>
    <xf numFmtId="15" fontId="0" fillId="0" borderId="6" xfId="0" applyNumberFormat="1" applyBorder="1"/>
    <xf numFmtId="4" fontId="0" fillId="0" borderId="6" xfId="0" applyNumberFormat="1" applyBorder="1"/>
    <xf numFmtId="3" fontId="0" fillId="0" borderId="0" xfId="0" applyNumberFormat="1" applyBorder="1"/>
    <xf numFmtId="0" fontId="0" fillId="0" borderId="5" xfId="0" applyFill="1" applyBorder="1"/>
    <xf numFmtId="4" fontId="0" fillId="0" borderId="0" xfId="0" applyNumberFormat="1" applyFill="1" applyBorder="1"/>
    <xf numFmtId="0" fontId="0" fillId="0" borderId="0" xfId="0" applyFill="1" applyBorder="1"/>
    <xf numFmtId="3" fontId="0" fillId="0" borderId="0" xfId="0" applyNumberFormat="1" applyFill="1" applyBorder="1"/>
    <xf numFmtId="4" fontId="1" fillId="0" borderId="0" xfId="0" applyNumberFormat="1" applyFont="1" applyBorder="1"/>
    <xf numFmtId="0" fontId="0" fillId="0" borderId="7" xfId="0" applyBorder="1"/>
    <xf numFmtId="0" fontId="0" fillId="0" borderId="8" xfId="0" applyBorder="1"/>
    <xf numFmtId="4" fontId="1" fillId="0" borderId="8" xfId="0" applyNumberFormat="1" applyFont="1" applyBorder="1"/>
    <xf numFmtId="0" fontId="0" fillId="0" borderId="9" xfId="0" applyBorder="1"/>
    <xf numFmtId="0" fontId="3" fillId="0" borderId="0" xfId="0" applyFont="1"/>
    <xf numFmtId="0" fontId="3" fillId="0" borderId="0" xfId="0" applyFont="1" applyFill="1" applyBorder="1"/>
    <xf numFmtId="0" fontId="1" fillId="0" borderId="10" xfId="0" applyFont="1" applyBorder="1"/>
    <xf numFmtId="0" fontId="0" fillId="0" borderId="10" xfId="0" applyBorder="1"/>
    <xf numFmtId="4" fontId="0" fillId="0" borderId="10" xfId="0" applyNumberFormat="1" applyBorder="1"/>
    <xf numFmtId="43" fontId="0" fillId="0" borderId="10" xfId="1" applyFont="1" applyBorder="1"/>
    <xf numFmtId="2" fontId="0" fillId="0" borderId="10" xfId="0" applyNumberFormat="1" applyBorder="1"/>
    <xf numFmtId="43" fontId="0" fillId="0" borderId="10" xfId="0" applyNumberFormat="1" applyBorder="1"/>
    <xf numFmtId="0" fontId="0" fillId="0" borderId="10" xfId="0" applyFill="1" applyBorder="1"/>
    <xf numFmtId="0" fontId="0" fillId="0" borderId="11" xfId="0" applyBorder="1"/>
    <xf numFmtId="43" fontId="1" fillId="0" borderId="12" xfId="1" applyFont="1" applyBorder="1"/>
    <xf numFmtId="2" fontId="0" fillId="0" borderId="10" xfId="0" applyNumberFormat="1" applyFill="1" applyBorder="1"/>
    <xf numFmtId="0" fontId="0" fillId="0" borderId="12" xfId="0" applyBorder="1"/>
    <xf numFmtId="4" fontId="0" fillId="0" borderId="13" xfId="0" applyNumberFormat="1" applyBorder="1"/>
    <xf numFmtId="0" fontId="0" fillId="0" borderId="14" xfId="0" applyBorder="1"/>
    <xf numFmtId="2" fontId="0" fillId="0" borderId="15" xfId="0" applyNumberFormat="1" applyFill="1" applyBorder="1"/>
    <xf numFmtId="0" fontId="0" fillId="0" borderId="13" xfId="0" applyBorder="1"/>
    <xf numFmtId="4" fontId="0" fillId="0" borderId="11" xfId="0" applyNumberFormat="1" applyBorder="1"/>
    <xf numFmtId="43" fontId="0" fillId="0" borderId="11" xfId="1" applyFont="1" applyBorder="1"/>
    <xf numFmtId="2" fontId="0" fillId="0" borderId="11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AF05B-D5D0-4BBC-B057-81FF34297461}">
  <dimension ref="A1:F50"/>
  <sheetViews>
    <sheetView workbookViewId="0">
      <selection activeCell="B4" sqref="B4"/>
    </sheetView>
  </sheetViews>
  <sheetFormatPr defaultRowHeight="14.5" x14ac:dyDescent="0.35"/>
  <cols>
    <col min="1" max="1" width="44.7265625" customWidth="1"/>
    <col min="2" max="2" width="31.81640625" customWidth="1"/>
    <col min="5" max="5" width="42.7265625" customWidth="1"/>
    <col min="7" max="7" width="7.1796875" customWidth="1"/>
  </cols>
  <sheetData>
    <row r="1" spans="1:5" x14ac:dyDescent="0.35">
      <c r="A1" s="15" t="s">
        <v>32</v>
      </c>
      <c r="B1" s="16"/>
      <c r="C1" s="16"/>
      <c r="D1" s="16"/>
      <c r="E1" s="17"/>
    </row>
    <row r="2" spans="1:5" x14ac:dyDescent="0.35">
      <c r="A2" s="18" t="s">
        <v>25</v>
      </c>
      <c r="B2" s="9"/>
      <c r="C2" s="9"/>
      <c r="D2" s="9"/>
      <c r="E2" s="19" t="s">
        <v>44</v>
      </c>
    </row>
    <row r="3" spans="1:5" x14ac:dyDescent="0.35">
      <c r="A3" s="18" t="s">
        <v>26</v>
      </c>
      <c r="B3" s="9"/>
      <c r="C3" s="9"/>
      <c r="D3" s="9"/>
      <c r="E3" s="21">
        <v>43570</v>
      </c>
    </row>
    <row r="4" spans="1:5" x14ac:dyDescent="0.35">
      <c r="A4" s="18" t="s">
        <v>31</v>
      </c>
      <c r="B4" s="9"/>
      <c r="C4" s="9"/>
      <c r="D4" s="9"/>
      <c r="E4" s="19"/>
    </row>
    <row r="5" spans="1:5" ht="13.5" customHeight="1" x14ac:dyDescent="0.35">
      <c r="A5" s="20"/>
      <c r="B5" s="9"/>
      <c r="C5" s="9"/>
      <c r="D5" s="9"/>
      <c r="E5" s="19"/>
    </row>
    <row r="6" spans="1:5" x14ac:dyDescent="0.35">
      <c r="A6" s="20" t="s">
        <v>33</v>
      </c>
      <c r="B6" s="9" t="s">
        <v>7</v>
      </c>
      <c r="C6" s="9" t="s">
        <v>7</v>
      </c>
      <c r="D6" s="9"/>
      <c r="E6" s="19"/>
    </row>
    <row r="7" spans="1:5" x14ac:dyDescent="0.35">
      <c r="A7" s="18" t="s">
        <v>0</v>
      </c>
      <c r="B7" s="9"/>
      <c r="C7" s="13">
        <v>1297.03</v>
      </c>
      <c r="D7" s="9"/>
      <c r="E7" s="19"/>
    </row>
    <row r="8" spans="1:5" x14ac:dyDescent="0.35">
      <c r="A8" s="18" t="s">
        <v>4</v>
      </c>
      <c r="B8" s="9"/>
      <c r="C8" s="12">
        <v>436.4</v>
      </c>
      <c r="D8" s="12"/>
      <c r="E8" s="22"/>
    </row>
    <row r="9" spans="1:5" x14ac:dyDescent="0.35">
      <c r="A9" s="20"/>
      <c r="B9" s="9"/>
      <c r="C9" s="13"/>
      <c r="D9" s="13">
        <f>SUM(C7:C8)</f>
        <v>1733.4299999999998</v>
      </c>
      <c r="E9" s="22"/>
    </row>
    <row r="10" spans="1:5" x14ac:dyDescent="0.35">
      <c r="A10" s="20" t="s">
        <v>45</v>
      </c>
      <c r="B10" s="9" t="s">
        <v>46</v>
      </c>
      <c r="C10" s="13"/>
      <c r="D10" s="12">
        <v>155</v>
      </c>
      <c r="E10" s="22"/>
    </row>
    <row r="11" spans="1:5" x14ac:dyDescent="0.35">
      <c r="A11" s="20"/>
      <c r="B11" s="9"/>
      <c r="C11" s="13"/>
      <c r="D11" s="13">
        <f>D9-D10</f>
        <v>1578.4299999999998</v>
      </c>
      <c r="E11" s="22"/>
    </row>
    <row r="12" spans="1:5" x14ac:dyDescent="0.35">
      <c r="A12" s="20"/>
      <c r="B12" s="9"/>
      <c r="C12" s="13"/>
      <c r="D12" s="13"/>
      <c r="E12" s="22"/>
    </row>
    <row r="13" spans="1:5" x14ac:dyDescent="0.35">
      <c r="A13" s="20" t="s">
        <v>27</v>
      </c>
      <c r="B13" s="23"/>
      <c r="C13" s="13"/>
      <c r="D13" s="13"/>
      <c r="E13" s="22"/>
    </row>
    <row r="14" spans="1:5" x14ac:dyDescent="0.35">
      <c r="A14" s="20" t="s">
        <v>1</v>
      </c>
      <c r="B14" s="9"/>
      <c r="C14" s="13">
        <v>1.1599999999999999</v>
      </c>
      <c r="D14" s="13"/>
      <c r="E14" s="22" t="s">
        <v>48</v>
      </c>
    </row>
    <row r="15" spans="1:5" x14ac:dyDescent="0.35">
      <c r="A15" s="20" t="s">
        <v>8</v>
      </c>
      <c r="B15" s="9"/>
      <c r="C15" s="13">
        <v>2859</v>
      </c>
      <c r="D15" s="9"/>
      <c r="E15" s="19"/>
    </row>
    <row r="16" spans="1:5" x14ac:dyDescent="0.35">
      <c r="A16" s="20" t="s">
        <v>28</v>
      </c>
      <c r="B16" s="9"/>
      <c r="C16" s="13">
        <v>9942</v>
      </c>
      <c r="D16" s="9"/>
      <c r="E16" s="19"/>
    </row>
    <row r="17" spans="1:5" x14ac:dyDescent="0.35">
      <c r="A17" s="20" t="s">
        <v>5</v>
      </c>
      <c r="B17" s="9"/>
      <c r="C17" s="13">
        <v>750</v>
      </c>
      <c r="D17" s="9"/>
      <c r="E17" s="19"/>
    </row>
    <row r="18" spans="1:5" x14ac:dyDescent="0.35">
      <c r="A18" s="20" t="s">
        <v>49</v>
      </c>
      <c r="B18" s="9"/>
      <c r="C18" s="13">
        <v>1250</v>
      </c>
      <c r="D18" s="9"/>
      <c r="E18" s="19"/>
    </row>
    <row r="19" spans="1:5" x14ac:dyDescent="0.35">
      <c r="A19" s="20" t="s">
        <v>50</v>
      </c>
      <c r="B19" s="9"/>
      <c r="C19" s="13">
        <v>8755</v>
      </c>
      <c r="D19" s="9"/>
      <c r="E19" s="19"/>
    </row>
    <row r="20" spans="1:5" x14ac:dyDescent="0.35">
      <c r="A20" s="20" t="s">
        <v>51</v>
      </c>
      <c r="B20" s="9"/>
      <c r="C20" s="13">
        <v>1091</v>
      </c>
      <c r="D20" s="9"/>
      <c r="E20" s="19"/>
    </row>
    <row r="21" spans="1:5" x14ac:dyDescent="0.35">
      <c r="A21" s="20" t="s">
        <v>51</v>
      </c>
      <c r="B21" s="9"/>
      <c r="C21" s="13">
        <v>1091</v>
      </c>
      <c r="D21" s="9"/>
      <c r="E21" s="19"/>
    </row>
    <row r="22" spans="1:5" x14ac:dyDescent="0.35">
      <c r="A22" s="24" t="s">
        <v>52</v>
      </c>
      <c r="B22" s="9"/>
      <c r="C22" s="13">
        <v>2209</v>
      </c>
      <c r="D22" s="9"/>
      <c r="E22" s="19"/>
    </row>
    <row r="23" spans="1:5" x14ac:dyDescent="0.35">
      <c r="A23" s="20" t="s">
        <v>53</v>
      </c>
      <c r="B23" s="9"/>
      <c r="C23" s="13">
        <v>2</v>
      </c>
      <c r="D23" s="9"/>
      <c r="E23" s="19"/>
    </row>
    <row r="24" spans="1:5" x14ac:dyDescent="0.35">
      <c r="A24" s="20" t="s">
        <v>36</v>
      </c>
      <c r="B24" s="9"/>
      <c r="C24" s="12">
        <v>807.07</v>
      </c>
      <c r="D24" s="4"/>
      <c r="E24" s="19"/>
    </row>
    <row r="25" spans="1:5" x14ac:dyDescent="0.35">
      <c r="A25" s="20"/>
      <c r="B25" s="9"/>
      <c r="C25" s="9"/>
      <c r="D25" s="13">
        <f>SUM(C14:C24)</f>
        <v>28757.23</v>
      </c>
      <c r="E25" s="19"/>
    </row>
    <row r="26" spans="1:5" x14ac:dyDescent="0.35">
      <c r="A26" s="20" t="s">
        <v>29</v>
      </c>
      <c r="B26" s="9"/>
      <c r="C26" s="9"/>
      <c r="D26" s="9"/>
      <c r="E26" s="19"/>
    </row>
    <row r="27" spans="1:5" x14ac:dyDescent="0.35">
      <c r="A27" s="20">
        <v>266</v>
      </c>
      <c r="B27" s="10">
        <v>100</v>
      </c>
      <c r="C27" s="9"/>
      <c r="D27" s="9"/>
      <c r="E27" s="19" t="s">
        <v>12</v>
      </c>
    </row>
    <row r="28" spans="1:5" x14ac:dyDescent="0.35">
      <c r="A28" s="20">
        <v>267</v>
      </c>
      <c r="B28" s="10">
        <v>45</v>
      </c>
      <c r="C28" s="9"/>
      <c r="D28" s="9"/>
      <c r="E28" s="19" t="s">
        <v>11</v>
      </c>
    </row>
    <row r="29" spans="1:5" x14ac:dyDescent="0.35">
      <c r="A29" s="20">
        <v>268</v>
      </c>
      <c r="B29" s="10">
        <v>185</v>
      </c>
      <c r="C29" s="9"/>
      <c r="D29" s="9"/>
      <c r="E29" s="19" t="s">
        <v>20</v>
      </c>
    </row>
    <row r="30" spans="1:5" x14ac:dyDescent="0.35">
      <c r="A30" s="20">
        <v>269</v>
      </c>
      <c r="B30" s="10">
        <v>100</v>
      </c>
      <c r="C30" s="9"/>
      <c r="D30" s="9"/>
      <c r="E30" s="19" t="s">
        <v>23</v>
      </c>
    </row>
    <row r="31" spans="1:5" x14ac:dyDescent="0.35">
      <c r="A31" s="20">
        <v>270</v>
      </c>
      <c r="B31" s="25">
        <v>4842.43</v>
      </c>
      <c r="C31" s="9"/>
      <c r="D31" s="9"/>
      <c r="E31" s="19" t="s">
        <v>17</v>
      </c>
    </row>
    <row r="32" spans="1:5" x14ac:dyDescent="0.35">
      <c r="A32" s="20">
        <v>271</v>
      </c>
      <c r="B32" s="25">
        <v>18720</v>
      </c>
      <c r="C32" s="9"/>
      <c r="D32" s="9"/>
      <c r="E32" s="19" t="s">
        <v>54</v>
      </c>
    </row>
    <row r="33" spans="1:6" x14ac:dyDescent="0.35">
      <c r="A33" s="20">
        <v>272</v>
      </c>
      <c r="B33" s="26">
        <v>255.48</v>
      </c>
      <c r="C33" s="9"/>
      <c r="D33" s="9"/>
      <c r="E33" s="19" t="s">
        <v>40</v>
      </c>
    </row>
    <row r="34" spans="1:6" x14ac:dyDescent="0.35">
      <c r="A34" s="20">
        <v>273</v>
      </c>
      <c r="B34" s="27"/>
      <c r="C34" s="9"/>
      <c r="D34" s="9"/>
      <c r="E34" s="19" t="s">
        <v>55</v>
      </c>
      <c r="F34" s="7"/>
    </row>
    <row r="35" spans="1:6" x14ac:dyDescent="0.35">
      <c r="A35" s="20">
        <v>274</v>
      </c>
      <c r="B35" s="13">
        <v>1000</v>
      </c>
      <c r="C35" s="9"/>
      <c r="D35" s="9"/>
      <c r="E35" s="19" t="s">
        <v>56</v>
      </c>
    </row>
    <row r="36" spans="1:6" x14ac:dyDescent="0.35">
      <c r="A36" s="20">
        <v>275</v>
      </c>
      <c r="B36" s="9">
        <v>142.62</v>
      </c>
      <c r="C36" s="9"/>
      <c r="D36" s="9"/>
      <c r="E36" s="19" t="s">
        <v>15</v>
      </c>
    </row>
    <row r="37" spans="1:6" x14ac:dyDescent="0.35">
      <c r="A37" s="20">
        <v>276</v>
      </c>
      <c r="B37" s="9">
        <v>42.58</v>
      </c>
      <c r="C37" s="9"/>
      <c r="D37" s="9"/>
      <c r="E37" s="19" t="s">
        <v>39</v>
      </c>
    </row>
    <row r="38" spans="1:6" x14ac:dyDescent="0.35">
      <c r="A38" s="20">
        <v>277</v>
      </c>
      <c r="B38" s="25">
        <v>2432</v>
      </c>
      <c r="C38" s="9"/>
      <c r="D38" s="9"/>
      <c r="E38" s="19" t="s">
        <v>47</v>
      </c>
    </row>
    <row r="39" spans="1:6" x14ac:dyDescent="0.35">
      <c r="A39" s="20">
        <v>278</v>
      </c>
      <c r="B39" s="13">
        <v>310.27</v>
      </c>
      <c r="C39" s="9"/>
      <c r="D39" s="9"/>
      <c r="E39" s="19" t="s">
        <v>41</v>
      </c>
    </row>
    <row r="40" spans="1:6" x14ac:dyDescent="0.35">
      <c r="A40" s="20">
        <v>279</v>
      </c>
      <c r="B40" s="12">
        <v>39</v>
      </c>
      <c r="C40" s="9"/>
      <c r="D40" s="9"/>
      <c r="E40" s="19" t="s">
        <v>30</v>
      </c>
    </row>
    <row r="41" spans="1:6" x14ac:dyDescent="0.35">
      <c r="A41" s="20"/>
      <c r="B41" s="13">
        <f>SUM(B27:B40)</f>
        <v>28214.38</v>
      </c>
      <c r="C41" s="9"/>
      <c r="D41" s="9"/>
      <c r="E41" s="19"/>
    </row>
    <row r="42" spans="1:6" x14ac:dyDescent="0.35">
      <c r="A42" s="20"/>
      <c r="B42" s="23"/>
      <c r="C42" s="9"/>
      <c r="D42" s="28">
        <f>D11+D25-B41</f>
        <v>2121.2799999999988</v>
      </c>
      <c r="E42" s="19"/>
    </row>
    <row r="43" spans="1:6" x14ac:dyDescent="0.35">
      <c r="A43" s="20" t="s">
        <v>42</v>
      </c>
      <c r="B43" s="23"/>
      <c r="C43" s="9"/>
      <c r="D43" s="9"/>
      <c r="E43" s="19"/>
    </row>
    <row r="44" spans="1:6" x14ac:dyDescent="0.35">
      <c r="A44" s="20" t="s">
        <v>34</v>
      </c>
      <c r="B44" s="23"/>
      <c r="C44" s="9"/>
      <c r="D44" s="9"/>
      <c r="E44" s="19"/>
    </row>
    <row r="45" spans="1:6" x14ac:dyDescent="0.35">
      <c r="A45" s="20" t="s">
        <v>0</v>
      </c>
      <c r="B45" s="9">
        <v>298.19</v>
      </c>
      <c r="C45" s="9"/>
      <c r="D45" s="9"/>
      <c r="E45" s="19"/>
    </row>
    <row r="46" spans="1:6" x14ac:dyDescent="0.35">
      <c r="A46" s="20" t="s">
        <v>4</v>
      </c>
      <c r="B46" s="12">
        <v>2133.36</v>
      </c>
      <c r="C46" s="4"/>
      <c r="D46" s="12">
        <f>SUM(B45:B46)</f>
        <v>2431.5500000000002</v>
      </c>
      <c r="E46" s="19"/>
    </row>
    <row r="47" spans="1:6" x14ac:dyDescent="0.35">
      <c r="A47" s="20"/>
      <c r="B47" s="9"/>
      <c r="C47" s="9"/>
      <c r="D47" s="9"/>
      <c r="E47" s="19"/>
    </row>
    <row r="48" spans="1:6" x14ac:dyDescent="0.35">
      <c r="A48" s="20" t="s">
        <v>43</v>
      </c>
      <c r="B48" s="9"/>
      <c r="C48" s="9"/>
      <c r="D48" s="13">
        <v>310.27</v>
      </c>
      <c r="E48" s="19"/>
    </row>
    <row r="49" spans="1:5" x14ac:dyDescent="0.35">
      <c r="A49" s="20"/>
      <c r="B49" s="9"/>
      <c r="C49" s="9"/>
      <c r="D49" s="13"/>
      <c r="E49" s="19"/>
    </row>
    <row r="50" spans="1:5" ht="15" thickBot="1" x14ac:dyDescent="0.4">
      <c r="A50" s="29"/>
      <c r="B50" s="30"/>
      <c r="C50" s="30"/>
      <c r="D50" s="31">
        <f>D46-D48</f>
        <v>2121.2800000000002</v>
      </c>
      <c r="E50" s="32"/>
    </row>
  </sheetData>
  <printOptions gridLines="1"/>
  <pageMargins left="0.25" right="0.25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EE547-5E25-4A5F-B903-A15B455C1B51}">
  <dimension ref="A1:H32"/>
  <sheetViews>
    <sheetView tabSelected="1" workbookViewId="0">
      <selection activeCell="A33" sqref="A33"/>
    </sheetView>
  </sheetViews>
  <sheetFormatPr defaultRowHeight="14.5" x14ac:dyDescent="0.35"/>
  <cols>
    <col min="1" max="1" width="30.90625" customWidth="1"/>
    <col min="2" max="3" width="9.08984375" bestFit="1" customWidth="1"/>
    <col min="4" max="4" width="9.1796875" bestFit="1" customWidth="1"/>
  </cols>
  <sheetData>
    <row r="1" spans="1:8" x14ac:dyDescent="0.35">
      <c r="A1" s="35" t="s">
        <v>57</v>
      </c>
      <c r="B1" s="36"/>
      <c r="C1" s="36"/>
      <c r="D1" s="36"/>
    </row>
    <row r="2" spans="1:8" x14ac:dyDescent="0.35">
      <c r="A2" s="36"/>
      <c r="B2" s="36"/>
      <c r="C2" s="36"/>
      <c r="D2" s="36"/>
    </row>
    <row r="3" spans="1:8" x14ac:dyDescent="0.35">
      <c r="A3" s="36" t="s">
        <v>58</v>
      </c>
      <c r="B3" s="36">
        <v>298.19</v>
      </c>
      <c r="C3" s="36"/>
      <c r="D3" s="36"/>
    </row>
    <row r="4" spans="1:8" ht="15" thickBot="1" x14ac:dyDescent="0.4">
      <c r="A4" s="36" t="s">
        <v>4</v>
      </c>
      <c r="B4" s="50">
        <v>2133.36</v>
      </c>
      <c r="C4" s="51">
        <f>SUM(B3:B4)</f>
        <v>2431.5500000000002</v>
      </c>
      <c r="D4" s="36"/>
    </row>
    <row r="5" spans="1:8" x14ac:dyDescent="0.35">
      <c r="A5" s="36"/>
      <c r="B5" s="45"/>
      <c r="D5" s="36"/>
    </row>
    <row r="6" spans="1:8" x14ac:dyDescent="0.35">
      <c r="A6" s="36"/>
      <c r="B6" s="36"/>
      <c r="C6" s="36"/>
      <c r="D6" s="36"/>
    </row>
    <row r="7" spans="1:8" x14ac:dyDescent="0.35">
      <c r="A7" s="36" t="s">
        <v>59</v>
      </c>
      <c r="B7" s="38">
        <v>2925</v>
      </c>
      <c r="C7" s="36"/>
      <c r="D7" s="36"/>
    </row>
    <row r="8" spans="1:8" x14ac:dyDescent="0.35">
      <c r="A8" s="36" t="s">
        <v>60</v>
      </c>
      <c r="B8" s="38">
        <v>3120</v>
      </c>
      <c r="C8" s="36"/>
      <c r="D8" s="36"/>
    </row>
    <row r="9" spans="1:8" ht="15" thickBot="1" x14ac:dyDescent="0.4">
      <c r="A9" s="36" t="s">
        <v>61</v>
      </c>
      <c r="B9" s="52">
        <v>0.6</v>
      </c>
      <c r="C9" s="51">
        <f>SUM(B5:B9)</f>
        <v>6045.6</v>
      </c>
      <c r="D9" s="36"/>
    </row>
    <row r="10" spans="1:8" x14ac:dyDescent="0.35">
      <c r="A10" s="36"/>
      <c r="B10" s="36"/>
      <c r="C10" s="36"/>
      <c r="D10" s="40">
        <f>C4+C9</f>
        <v>8477.1500000000015</v>
      </c>
    </row>
    <row r="11" spans="1:8" x14ac:dyDescent="0.35">
      <c r="A11" s="36" t="s">
        <v>62</v>
      </c>
      <c r="B11" s="36"/>
      <c r="C11" s="36"/>
      <c r="D11" s="36"/>
    </row>
    <row r="12" spans="1:8" x14ac:dyDescent="0.35">
      <c r="A12" s="36" t="s">
        <v>73</v>
      </c>
      <c r="B12" s="36">
        <v>310.27</v>
      </c>
      <c r="C12" s="36"/>
      <c r="D12" s="36"/>
    </row>
    <row r="13" spans="1:8" x14ac:dyDescent="0.35">
      <c r="A13" s="36" t="s">
        <v>63</v>
      </c>
      <c r="B13" s="39">
        <v>126</v>
      </c>
      <c r="C13" s="36"/>
      <c r="D13" s="36"/>
      <c r="H13" s="4"/>
    </row>
    <row r="14" spans="1:8" x14ac:dyDescent="0.35">
      <c r="A14" s="36" t="s">
        <v>65</v>
      </c>
      <c r="B14" s="39">
        <v>96</v>
      </c>
      <c r="C14" s="36"/>
      <c r="D14" s="36"/>
    </row>
    <row r="15" spans="1:8" x14ac:dyDescent="0.35">
      <c r="A15" s="36" t="s">
        <v>66</v>
      </c>
      <c r="B15" s="39">
        <v>77.53</v>
      </c>
      <c r="C15" s="36"/>
      <c r="D15" s="36"/>
    </row>
    <row r="16" spans="1:8" x14ac:dyDescent="0.35">
      <c r="A16" s="36" t="s">
        <v>74</v>
      </c>
      <c r="B16" s="36">
        <v>1156.6400000000001</v>
      </c>
      <c r="C16" s="36"/>
      <c r="D16" s="36"/>
    </row>
    <row r="17" spans="1:4" x14ac:dyDescent="0.35">
      <c r="A17" s="36" t="s">
        <v>68</v>
      </c>
      <c r="B17" s="44">
        <v>140</v>
      </c>
      <c r="C17" s="36"/>
      <c r="D17" s="36"/>
    </row>
    <row r="18" spans="1:4" x14ac:dyDescent="0.35">
      <c r="A18" s="36" t="s">
        <v>64</v>
      </c>
      <c r="B18" s="44">
        <v>240</v>
      </c>
      <c r="C18" s="36"/>
      <c r="D18" s="36"/>
    </row>
    <row r="19" spans="1:4" x14ac:dyDescent="0.35">
      <c r="A19" s="36" t="s">
        <v>71</v>
      </c>
      <c r="B19" s="44">
        <v>50</v>
      </c>
      <c r="C19" s="36"/>
      <c r="D19" s="36"/>
    </row>
    <row r="20" spans="1:4" x14ac:dyDescent="0.35">
      <c r="A20" s="36" t="s">
        <v>70</v>
      </c>
      <c r="B20" s="41">
        <v>142.32</v>
      </c>
      <c r="C20" s="36"/>
      <c r="D20" s="36"/>
    </row>
    <row r="21" spans="1:4" x14ac:dyDescent="0.35">
      <c r="A21" s="36" t="s">
        <v>69</v>
      </c>
      <c r="B21" s="48">
        <v>100</v>
      </c>
      <c r="C21" s="36"/>
      <c r="D21" s="36"/>
    </row>
    <row r="22" spans="1:4" x14ac:dyDescent="0.35">
      <c r="A22" s="47" t="s">
        <v>67</v>
      </c>
      <c r="B22" s="39">
        <v>1449.4</v>
      </c>
      <c r="C22" s="36"/>
      <c r="D22" s="36"/>
    </row>
    <row r="23" spans="1:4" ht="15" thickBot="1" x14ac:dyDescent="0.4">
      <c r="A23" s="36"/>
      <c r="B23" s="49"/>
      <c r="C23" s="46">
        <f>SUM(B12:B22)</f>
        <v>3888.1600000000003</v>
      </c>
      <c r="D23" s="42"/>
    </row>
    <row r="24" spans="1:4" x14ac:dyDescent="0.35">
      <c r="A24" s="36"/>
      <c r="B24" s="45"/>
      <c r="C24" s="45"/>
      <c r="D24" s="43">
        <f>SUM(D10-C23)</f>
        <v>4588.9900000000016</v>
      </c>
    </row>
    <row r="25" spans="1:4" x14ac:dyDescent="0.35">
      <c r="A25" s="36" t="s">
        <v>42</v>
      </c>
      <c r="B25" s="36"/>
      <c r="C25" s="36"/>
      <c r="D25" s="35"/>
    </row>
    <row r="26" spans="1:4" x14ac:dyDescent="0.35">
      <c r="A26" s="36" t="s">
        <v>72</v>
      </c>
      <c r="B26" s="36"/>
      <c r="C26" s="36"/>
      <c r="D26" s="36"/>
    </row>
    <row r="27" spans="1:4" x14ac:dyDescent="0.35">
      <c r="A27" s="36" t="s">
        <v>58</v>
      </c>
      <c r="B27" s="36"/>
      <c r="C27" s="37">
        <v>298.79000000000002</v>
      </c>
      <c r="D27" s="36"/>
    </row>
    <row r="28" spans="1:4" ht="15" thickBot="1" x14ac:dyDescent="0.4">
      <c r="A28" s="36" t="s">
        <v>4</v>
      </c>
      <c r="B28" s="36"/>
      <c r="C28" s="37">
        <v>4290.2</v>
      </c>
      <c r="D28" s="42"/>
    </row>
    <row r="29" spans="1:4" x14ac:dyDescent="0.35">
      <c r="A29" s="9"/>
      <c r="B29" s="9"/>
      <c r="D29" s="43">
        <f>SUM(C27:C28)</f>
        <v>4588.99</v>
      </c>
    </row>
    <row r="30" spans="1:4" x14ac:dyDescent="0.35">
      <c r="A30" s="33"/>
      <c r="B30" s="33"/>
      <c r="C30" s="34"/>
    </row>
    <row r="31" spans="1:4" x14ac:dyDescent="0.35">
      <c r="C31" s="11"/>
    </row>
    <row r="32" spans="1:4" x14ac:dyDescent="0.35">
      <c r="A32" t="s">
        <v>75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EE16B-ACC3-4B48-84C4-BE1F57F02325}">
  <dimension ref="A1:H60"/>
  <sheetViews>
    <sheetView topLeftCell="A25" workbookViewId="0">
      <selection sqref="A1:G56"/>
    </sheetView>
  </sheetViews>
  <sheetFormatPr defaultRowHeight="14.5" x14ac:dyDescent="0.35"/>
  <cols>
    <col min="1" max="1" width="45.36328125" customWidth="1"/>
    <col min="2" max="3" width="12.36328125" customWidth="1"/>
    <col min="4" max="4" width="12.453125" customWidth="1"/>
    <col min="6" max="6" width="40.81640625" customWidth="1"/>
    <col min="7" max="7" width="20.81640625" customWidth="1"/>
    <col min="8" max="8" width="18.26953125" customWidth="1"/>
  </cols>
  <sheetData>
    <row r="1" spans="1:6" x14ac:dyDescent="0.35">
      <c r="A1" t="s">
        <v>32</v>
      </c>
    </row>
    <row r="2" spans="1:6" x14ac:dyDescent="0.35">
      <c r="A2" s="2" t="s">
        <v>25</v>
      </c>
    </row>
    <row r="3" spans="1:6" x14ac:dyDescent="0.35">
      <c r="A3" s="2" t="s">
        <v>26</v>
      </c>
      <c r="F3" t="s">
        <v>44</v>
      </c>
    </row>
    <row r="4" spans="1:6" x14ac:dyDescent="0.35">
      <c r="F4" s="14">
        <v>43570</v>
      </c>
    </row>
    <row r="5" spans="1:6" x14ac:dyDescent="0.35">
      <c r="A5" t="s">
        <v>31</v>
      </c>
    </row>
    <row r="7" spans="1:6" x14ac:dyDescent="0.35">
      <c r="A7" t="s">
        <v>33</v>
      </c>
      <c r="B7" t="s">
        <v>7</v>
      </c>
      <c r="C7" t="s">
        <v>7</v>
      </c>
    </row>
    <row r="8" spans="1:6" x14ac:dyDescent="0.35">
      <c r="A8" s="2" t="s">
        <v>0</v>
      </c>
      <c r="C8" s="3">
        <v>1297.03</v>
      </c>
    </row>
    <row r="9" spans="1:6" x14ac:dyDescent="0.35">
      <c r="A9" s="2" t="s">
        <v>4</v>
      </c>
      <c r="C9" s="12">
        <v>436.4</v>
      </c>
      <c r="D9" s="12"/>
      <c r="E9" s="3"/>
      <c r="F9" s="3"/>
    </row>
    <row r="10" spans="1:6" x14ac:dyDescent="0.35">
      <c r="C10" s="3"/>
      <c r="D10" s="3">
        <f>SUM(C8:C9)</f>
        <v>1733.4299999999998</v>
      </c>
      <c r="E10" s="3"/>
      <c r="F10" s="3"/>
    </row>
    <row r="11" spans="1:6" x14ac:dyDescent="0.35">
      <c r="A11" t="s">
        <v>27</v>
      </c>
      <c r="B11" s="1"/>
      <c r="C11" s="3"/>
      <c r="D11" s="3"/>
      <c r="E11" s="3"/>
      <c r="F11" s="3"/>
    </row>
    <row r="12" spans="1:6" x14ac:dyDescent="0.35">
      <c r="A12" t="s">
        <v>1</v>
      </c>
      <c r="C12" s="3">
        <v>0.17</v>
      </c>
      <c r="D12" s="3"/>
      <c r="E12" s="3"/>
      <c r="F12" s="3"/>
    </row>
    <row r="13" spans="1:6" x14ac:dyDescent="0.35">
      <c r="A13" t="s">
        <v>2</v>
      </c>
      <c r="C13">
        <v>0.17</v>
      </c>
    </row>
    <row r="14" spans="1:6" x14ac:dyDescent="0.35">
      <c r="A14" t="s">
        <v>3</v>
      </c>
      <c r="C14" s="10">
        <v>0.65</v>
      </c>
    </row>
    <row r="15" spans="1:6" x14ac:dyDescent="0.35">
      <c r="A15" t="s">
        <v>35</v>
      </c>
      <c r="C15" s="10">
        <v>0.17</v>
      </c>
    </row>
    <row r="16" spans="1:6" x14ac:dyDescent="0.35">
      <c r="A16" t="s">
        <v>8</v>
      </c>
      <c r="C16" s="3">
        <v>2859</v>
      </c>
    </row>
    <row r="17" spans="1:8" x14ac:dyDescent="0.35">
      <c r="A17" t="s">
        <v>28</v>
      </c>
      <c r="C17" s="3">
        <v>9942</v>
      </c>
    </row>
    <row r="18" spans="1:8" x14ac:dyDescent="0.35">
      <c r="A18" t="s">
        <v>5</v>
      </c>
      <c r="C18" s="3">
        <v>750</v>
      </c>
    </row>
    <row r="19" spans="1:8" x14ac:dyDescent="0.35">
      <c r="A19" t="s">
        <v>6</v>
      </c>
      <c r="C19" s="3">
        <v>1250</v>
      </c>
    </row>
    <row r="20" spans="1:8" x14ac:dyDescent="0.35">
      <c r="A20" t="s">
        <v>9</v>
      </c>
      <c r="C20" s="3">
        <v>8755</v>
      </c>
    </row>
    <row r="21" spans="1:8" x14ac:dyDescent="0.35">
      <c r="A21" t="s">
        <v>10</v>
      </c>
      <c r="C21" s="3">
        <v>1091</v>
      </c>
    </row>
    <row r="22" spans="1:8" x14ac:dyDescent="0.35">
      <c r="A22" t="s">
        <v>10</v>
      </c>
      <c r="C22" s="3">
        <v>1091</v>
      </c>
    </row>
    <row r="23" spans="1:8" x14ac:dyDescent="0.35">
      <c r="A23" s="7" t="s">
        <v>21</v>
      </c>
      <c r="C23" s="3">
        <v>2209</v>
      </c>
    </row>
    <row r="24" spans="1:8" x14ac:dyDescent="0.35">
      <c r="A24" t="s">
        <v>13</v>
      </c>
      <c r="C24" s="3">
        <v>2</v>
      </c>
    </row>
    <row r="25" spans="1:8" x14ac:dyDescent="0.35">
      <c r="A25" t="s">
        <v>36</v>
      </c>
      <c r="C25" s="12">
        <v>807.07</v>
      </c>
      <c r="D25" s="4"/>
    </row>
    <row r="26" spans="1:8" x14ac:dyDescent="0.35">
      <c r="D26" s="3">
        <f>SUM(C12:C25)</f>
        <v>28757.23</v>
      </c>
      <c r="H26" s="3">
        <f>SUM(C9:C25)</f>
        <v>29193.629999999997</v>
      </c>
    </row>
    <row r="28" spans="1:8" x14ac:dyDescent="0.35">
      <c r="A28" t="s">
        <v>29</v>
      </c>
    </row>
    <row r="29" spans="1:8" x14ac:dyDescent="0.35">
      <c r="A29">
        <v>264</v>
      </c>
      <c r="B29" s="11">
        <v>30</v>
      </c>
      <c r="F29" t="s">
        <v>37</v>
      </c>
    </row>
    <row r="30" spans="1:8" x14ac:dyDescent="0.35">
      <c r="A30">
        <v>265</v>
      </c>
      <c r="B30" s="11">
        <v>125</v>
      </c>
      <c r="F30" t="s">
        <v>38</v>
      </c>
    </row>
    <row r="31" spans="1:8" x14ac:dyDescent="0.35">
      <c r="A31">
        <v>266</v>
      </c>
      <c r="B31" s="11">
        <v>100</v>
      </c>
      <c r="F31" t="s">
        <v>12</v>
      </c>
    </row>
    <row r="32" spans="1:8" x14ac:dyDescent="0.35">
      <c r="A32">
        <v>267</v>
      </c>
      <c r="B32" s="11">
        <v>45</v>
      </c>
      <c r="F32" t="s">
        <v>11</v>
      </c>
    </row>
    <row r="33" spans="1:8" x14ac:dyDescent="0.35">
      <c r="A33">
        <v>268</v>
      </c>
      <c r="B33" s="11">
        <v>185</v>
      </c>
      <c r="F33" t="s">
        <v>20</v>
      </c>
    </row>
    <row r="34" spans="1:8" x14ac:dyDescent="0.35">
      <c r="A34">
        <v>269</v>
      </c>
      <c r="B34" s="11">
        <v>100</v>
      </c>
      <c r="F34" t="s">
        <v>23</v>
      </c>
    </row>
    <row r="35" spans="1:8" x14ac:dyDescent="0.35">
      <c r="A35">
        <v>270</v>
      </c>
      <c r="B35" s="8">
        <v>4842.43</v>
      </c>
      <c r="F35" t="s">
        <v>17</v>
      </c>
    </row>
    <row r="36" spans="1:8" x14ac:dyDescent="0.35">
      <c r="A36">
        <v>271</v>
      </c>
      <c r="B36" s="8">
        <v>18720</v>
      </c>
      <c r="F36" t="s">
        <v>16</v>
      </c>
    </row>
    <row r="37" spans="1:8" x14ac:dyDescent="0.35">
      <c r="A37">
        <v>272</v>
      </c>
      <c r="B37" s="7">
        <v>255.48</v>
      </c>
      <c r="F37" t="s">
        <v>40</v>
      </c>
    </row>
    <row r="38" spans="1:8" x14ac:dyDescent="0.35">
      <c r="A38">
        <v>273</v>
      </c>
      <c r="B38" s="6"/>
      <c r="F38" t="s">
        <v>14</v>
      </c>
      <c r="G38" s="7" t="s">
        <v>22</v>
      </c>
    </row>
    <row r="39" spans="1:8" x14ac:dyDescent="0.35">
      <c r="A39">
        <v>274</v>
      </c>
      <c r="B39" s="3">
        <v>1000</v>
      </c>
      <c r="F39" t="s">
        <v>18</v>
      </c>
      <c r="G39" t="s">
        <v>19</v>
      </c>
    </row>
    <row r="40" spans="1:8" x14ac:dyDescent="0.35">
      <c r="A40">
        <v>275</v>
      </c>
      <c r="B40">
        <v>142.62</v>
      </c>
      <c r="F40" t="s">
        <v>15</v>
      </c>
    </row>
    <row r="41" spans="1:8" x14ac:dyDescent="0.35">
      <c r="A41">
        <v>276</v>
      </c>
      <c r="B41">
        <v>42.58</v>
      </c>
      <c r="F41" t="s">
        <v>39</v>
      </c>
    </row>
    <row r="42" spans="1:8" x14ac:dyDescent="0.35">
      <c r="A42">
        <v>277</v>
      </c>
      <c r="B42" s="8">
        <v>2432</v>
      </c>
      <c r="F42" t="s">
        <v>24</v>
      </c>
    </row>
    <row r="43" spans="1:8" x14ac:dyDescent="0.35">
      <c r="A43">
        <v>278</v>
      </c>
      <c r="B43" s="3">
        <v>310.27</v>
      </c>
      <c r="F43" t="s">
        <v>41</v>
      </c>
    </row>
    <row r="44" spans="1:8" x14ac:dyDescent="0.35">
      <c r="A44">
        <v>279</v>
      </c>
      <c r="B44" s="12">
        <v>39</v>
      </c>
      <c r="C44" s="9"/>
      <c r="F44" t="s">
        <v>30</v>
      </c>
    </row>
    <row r="45" spans="1:8" x14ac:dyDescent="0.35">
      <c r="B45" s="11">
        <f>SUM(B29:B44)</f>
        <v>28369.38</v>
      </c>
      <c r="H45" s="3"/>
    </row>
    <row r="46" spans="1:8" x14ac:dyDescent="0.35">
      <c r="B46" s="1"/>
    </row>
    <row r="47" spans="1:8" x14ac:dyDescent="0.35">
      <c r="B47" s="1"/>
      <c r="D47" s="5">
        <f>D10+D26-B45</f>
        <v>2121.2799999999988</v>
      </c>
    </row>
    <row r="48" spans="1:8" x14ac:dyDescent="0.35">
      <c r="A48" t="s">
        <v>42</v>
      </c>
      <c r="B48" s="1"/>
    </row>
    <row r="49" spans="1:8" x14ac:dyDescent="0.35">
      <c r="A49" t="s">
        <v>34</v>
      </c>
      <c r="B49" s="1"/>
    </row>
    <row r="50" spans="1:8" x14ac:dyDescent="0.35">
      <c r="A50" t="s">
        <v>0</v>
      </c>
      <c r="B50">
        <v>298.19</v>
      </c>
    </row>
    <row r="51" spans="1:8" x14ac:dyDescent="0.35">
      <c r="A51" t="s">
        <v>4</v>
      </c>
      <c r="B51" s="12">
        <v>2133.36</v>
      </c>
      <c r="C51" s="4"/>
      <c r="D51" s="12">
        <f>SUM(B50:B51)</f>
        <v>2431.5500000000002</v>
      </c>
    </row>
    <row r="53" spans="1:8" x14ac:dyDescent="0.35">
      <c r="A53" t="s">
        <v>43</v>
      </c>
      <c r="D53" s="3">
        <v>310.27</v>
      </c>
      <c r="H53" s="3"/>
    </row>
    <row r="54" spans="1:8" x14ac:dyDescent="0.35">
      <c r="D54" s="13"/>
      <c r="H54" s="3"/>
    </row>
    <row r="55" spans="1:8" x14ac:dyDescent="0.35">
      <c r="D55" s="5">
        <f>D51-D53</f>
        <v>2121.2800000000002</v>
      </c>
      <c r="H55" s="3"/>
    </row>
    <row r="60" spans="1:8" x14ac:dyDescent="0.35">
      <c r="B60" s="3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Sheet2</vt:lpstr>
      <vt:lpstr>Bank reconciliation 19_20</vt:lpstr>
      <vt:lpstr>Bank reconciliation 18_19</vt:lpstr>
      <vt:lpstr>'Bank reconciliation 19_20'!Print_Area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Robinson</dc:creator>
  <cp:lastModifiedBy>Janice Robinson</cp:lastModifiedBy>
  <cp:lastPrinted>2020-05-28T10:02:52Z</cp:lastPrinted>
  <dcterms:created xsi:type="dcterms:W3CDTF">2019-02-25T11:00:54Z</dcterms:created>
  <dcterms:modified xsi:type="dcterms:W3CDTF">2020-06-03T14:11:04Z</dcterms:modified>
</cp:coreProperties>
</file>